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01\Teams\HRSDWAServiceCorps\SHARED\PY - 2019-2020\Performance Plan &amp; Data Collection Strategy\Rollup Report\Healthy Futures\Health Education\"/>
    </mc:Choice>
  </mc:AlternateContent>
  <bookViews>
    <workbookView xWindow="0" yWindow="0" windowWidth="19200" windowHeight="11595"/>
  </bookViews>
  <sheets>
    <sheet name="Roll-up" sheetId="15" r:id="rId1"/>
    <sheet name="Analysis" sheetId="14" r:id="rId2"/>
    <sheet name="Guidance" sheetId="16" r:id="rId3"/>
  </sheets>
  <calcPr calcId="152511"/>
</workbook>
</file>

<file path=xl/calcChain.xml><?xml version="1.0" encoding="utf-8"?>
<calcChain xmlns="http://schemas.openxmlformats.org/spreadsheetml/2006/main">
  <c r="B22" i="15" l="1"/>
  <c r="B21" i="15"/>
  <c r="J23" i="14" l="1"/>
  <c r="K23" i="14" s="1"/>
  <c r="L23" i="14" s="1"/>
  <c r="I23" i="14"/>
  <c r="J22" i="14"/>
  <c r="K22" i="14" s="1"/>
  <c r="L22" i="14" s="1"/>
  <c r="I22" i="14"/>
  <c r="J21" i="14"/>
  <c r="K21" i="14" s="1"/>
  <c r="L21" i="14" s="1"/>
  <c r="I21" i="14"/>
  <c r="J20" i="14"/>
  <c r="K20" i="14" s="1"/>
  <c r="L20" i="14" s="1"/>
  <c r="I20" i="14"/>
  <c r="J19" i="14"/>
  <c r="K19" i="14" s="1"/>
  <c r="L19" i="14" s="1"/>
  <c r="I19" i="14"/>
  <c r="J18" i="14"/>
  <c r="K18" i="14" s="1"/>
  <c r="L18" i="14" s="1"/>
  <c r="I18" i="14"/>
  <c r="J17" i="14"/>
  <c r="K17" i="14" s="1"/>
  <c r="L17" i="14" s="1"/>
  <c r="I17" i="14"/>
  <c r="J16" i="14"/>
  <c r="K16" i="14" s="1"/>
  <c r="L16" i="14" s="1"/>
  <c r="I16" i="14"/>
  <c r="J15" i="14"/>
  <c r="K15" i="14" s="1"/>
  <c r="L15" i="14" s="1"/>
  <c r="I15" i="14"/>
  <c r="J14" i="14"/>
  <c r="K14" i="14" s="1"/>
  <c r="L14" i="14" s="1"/>
  <c r="I14" i="14"/>
  <c r="J13" i="14"/>
  <c r="K13" i="14" s="1"/>
  <c r="L13" i="14" s="1"/>
  <c r="I13" i="14"/>
  <c r="J12" i="14"/>
  <c r="K12" i="14" s="1"/>
  <c r="L12" i="14" s="1"/>
  <c r="I12" i="14"/>
  <c r="J11" i="14"/>
  <c r="K11" i="14" s="1"/>
  <c r="L11" i="14" s="1"/>
  <c r="I11" i="14"/>
  <c r="J10" i="14"/>
  <c r="K10" i="14" s="1"/>
  <c r="L10" i="14" s="1"/>
  <c r="I10" i="14"/>
  <c r="J9" i="14"/>
  <c r="K9" i="14" s="1"/>
  <c r="L9" i="14" s="1"/>
  <c r="I9" i="14"/>
  <c r="J8" i="14"/>
  <c r="K8" i="14" s="1"/>
  <c r="L8" i="14" s="1"/>
  <c r="I8" i="14"/>
  <c r="J7" i="14"/>
  <c r="K7" i="14" s="1"/>
  <c r="L7" i="14" s="1"/>
  <c r="I7" i="14"/>
  <c r="J6" i="14"/>
  <c r="K6" i="14" s="1"/>
  <c r="L6" i="14" s="1"/>
  <c r="I6" i="14"/>
  <c r="J5" i="14"/>
  <c r="K5" i="14" s="1"/>
  <c r="L5" i="14" s="1"/>
  <c r="I5" i="14"/>
  <c r="J4" i="14"/>
  <c r="K4" i="14" s="1"/>
  <c r="L4" i="14" s="1"/>
  <c r="I4" i="14"/>
  <c r="J3" i="14"/>
  <c r="K3" i="14" s="1"/>
  <c r="L3" i="14" s="1"/>
  <c r="L25" i="14" s="1"/>
  <c r="I3" i="14"/>
  <c r="L24" i="14" l="1"/>
</calcChain>
</file>

<file path=xl/sharedStrings.xml><?xml version="1.0" encoding="utf-8"?>
<sst xmlns="http://schemas.openxmlformats.org/spreadsheetml/2006/main" count="55" uniqueCount="45">
  <si>
    <t>Participant Name</t>
  </si>
  <si>
    <t>Pre-Survey Correct Answers</t>
  </si>
  <si>
    <t>Post-Survey Correct Answers</t>
  </si>
  <si>
    <t># of improved behavior (above 20% increase)</t>
  </si>
  <si>
    <t>Increased behavior? (Yes/No)</t>
  </si>
  <si>
    <t>Difference</t>
  </si>
  <si>
    <t>Total Improved (Outcome)</t>
  </si>
  <si>
    <t>Total Particpants (Output)</t>
  </si>
  <si>
    <t>Quarter</t>
  </si>
  <si>
    <t>Training or Event Topic</t>
  </si>
  <si>
    <t>Start Date</t>
  </si>
  <si>
    <t>Completion Date</t>
  </si>
  <si>
    <t>Number of Sessions</t>
  </si>
  <si>
    <t>Total Improvement (showing 20% or more)</t>
  </si>
  <si>
    <t>AmeriCorps Heath Education or Nutrition Education  Roll-up Report</t>
  </si>
  <si>
    <t>Education Provided</t>
  </si>
  <si>
    <t>Number of Participants</t>
  </si>
  <si>
    <t>Quarter (1,2,3,4,)</t>
  </si>
  <si>
    <t>DOSAGE:                              # completing 3-60 minute sessions</t>
  </si>
  <si>
    <t>Location</t>
  </si>
  <si>
    <t>Health Education or Nutrition Education:</t>
  </si>
  <si>
    <t>Project site:</t>
  </si>
  <si>
    <t>OUTPUT TOTAL</t>
  </si>
  <si>
    <t xml:space="preserve">OUTCOME TOTAL </t>
  </si>
  <si>
    <t>Cooking Class</t>
  </si>
  <si>
    <t xml:space="preserve">Reeves Middle School </t>
  </si>
  <si>
    <r>
      <rPr>
        <b/>
        <sz val="12"/>
        <color rgb="FF000000"/>
        <rFont val="Calibri"/>
        <family val="2"/>
      </rPr>
      <t xml:space="preserve">OUTCOME:           </t>
    </r>
    <r>
      <rPr>
        <b/>
        <sz val="10"/>
        <color rgb="FF000000"/>
        <rFont val="Calibri"/>
        <family val="2"/>
      </rPr>
      <t xml:space="preserve">                      </t>
    </r>
    <r>
      <rPr>
        <b/>
        <sz val="8"/>
        <color rgb="FF000000"/>
        <rFont val="Calibri"/>
        <family val="2"/>
      </rPr>
      <t xml:space="preserve">   </t>
    </r>
    <r>
      <rPr>
        <b/>
        <sz val="9"/>
        <color rgb="FF000000"/>
        <rFont val="Calibri"/>
        <family val="2"/>
      </rPr>
      <t># showing Improvement (20% or more increase in the total survey score from pre to post survey)</t>
    </r>
  </si>
  <si>
    <t>OUTPUT:                          # completing pre/post surveys</t>
  </si>
  <si>
    <t xml:space="preserve">Rollup Report Guidance </t>
  </si>
  <si>
    <t xml:space="preserve">·         Upload Rollup Report into America Learns </t>
  </si>
  <si>
    <t>·         Data is needed on the group of participants you are serving, but not on individual participants</t>
  </si>
  <si>
    <t xml:space="preserve">·         Rollup report should identify start and end date of training, location and training topic </t>
  </si>
  <si>
    <t>·         Rollup report should identify total participants by training and number who complete</t>
  </si>
  <si>
    <t xml:space="preserve">·         Include the number of participants completing Pre/Post </t>
  </si>
  <si>
    <t xml:space="preserve">·         Include the number of participants showing improvement </t>
  </si>
  <si>
    <t>·         Include a quarterly participant total</t>
  </si>
  <si>
    <t>·         A rollup report can be developed by site or can use suggested WSC format</t>
  </si>
  <si>
    <t xml:space="preserve">·         Ensure that all of the individuals grouped together on the roll-up report can be easily identified individually at the site level.  </t>
  </si>
  <si>
    <t xml:space="preserve">Pre/Post Data Analysis Guidance </t>
  </si>
  <si>
    <t>·         Make a copy of the Analysis sheet for each class.</t>
  </si>
  <si>
    <t xml:space="preserve">·         Record Pre-Test scores and record Post-Test scores. </t>
  </si>
  <si>
    <t xml:space="preserve">·         Be sure that each set of pre- and post- scores is for the same student (ok to redact participant names to avoid any FERPA or HIPPA) issues.  </t>
  </si>
  <si>
    <t xml:space="preserve">·         Follow WSC instructional guidance to determine required level of improvement. </t>
  </si>
  <si>
    <t>·         Record results on the Roll-up Report.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</si>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</sst>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"/>
    <numFmt numFmtId="165" formatCode="m/d"/>
    <numFmt numFmtId="166" formatCode="0;[Red]0"/>
  </numFmts>
  <fonts count="19" x14ac:knownFonts="1"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Arial"/>
      <family val="2"/>
    </font>
    <font>
      <b/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rgb="FF434343"/>
      </left>
      <right style="thin">
        <color rgb="FF434343"/>
      </right>
      <top/>
      <bottom style="thin">
        <color rgb="FF434343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thin">
        <color rgb="FF434343"/>
      </left>
      <right/>
      <top/>
      <bottom style="thin">
        <color rgb="FF43434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34343"/>
      </right>
      <top/>
      <bottom style="thin">
        <color rgb="FF434343"/>
      </bottom>
      <diagonal/>
    </border>
    <border>
      <left/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434343"/>
      </right>
      <top style="thin">
        <color rgb="FF434343"/>
      </top>
      <bottom style="medium">
        <color indexed="64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medium">
        <color indexed="64"/>
      </bottom>
      <diagonal/>
    </border>
    <border>
      <left style="thin">
        <color rgb="FF434343"/>
      </left>
      <right style="thin">
        <color rgb="FF434343"/>
      </right>
      <top/>
      <bottom style="medium">
        <color indexed="64"/>
      </bottom>
      <diagonal/>
    </border>
    <border>
      <left style="thin">
        <color rgb="FF434343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/>
    <xf numFmtId="166" fontId="2" fillId="0" borderId="1" xfId="0" applyNumberFormat="1" applyFont="1" applyBorder="1" applyAlignment="1"/>
    <xf numFmtId="0" fontId="2" fillId="0" borderId="3" xfId="0" applyFont="1" applyBorder="1"/>
    <xf numFmtId="0" fontId="0" fillId="0" borderId="0" xfId="0" applyFont="1" applyAlignment="1">
      <alignment horizontal="center"/>
    </xf>
    <xf numFmtId="9" fontId="2" fillId="0" borderId="1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165" fontId="2" fillId="0" borderId="8" xfId="0" applyNumberFormat="1" applyFont="1" applyBorder="1"/>
    <xf numFmtId="0" fontId="2" fillId="0" borderId="8" xfId="0" applyFont="1" applyBorder="1"/>
    <xf numFmtId="0" fontId="8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/>
    <xf numFmtId="0" fontId="2" fillId="0" borderId="17" xfId="0" applyFont="1" applyBorder="1"/>
    <xf numFmtId="0" fontId="2" fillId="0" borderId="18" xfId="0" applyFont="1" applyBorder="1"/>
    <xf numFmtId="166" fontId="2" fillId="0" borderId="19" xfId="0" applyNumberFormat="1" applyFont="1" applyBorder="1" applyAlignment="1"/>
    <xf numFmtId="9" fontId="2" fillId="0" borderId="19" xfId="0" applyNumberFormat="1" applyFont="1" applyBorder="1"/>
    <xf numFmtId="0" fontId="2" fillId="0" borderId="20" xfId="0" applyFont="1" applyBorder="1"/>
    <xf numFmtId="0" fontId="2" fillId="0" borderId="21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9" fillId="0" borderId="22" xfId="0" applyFont="1" applyBorder="1" applyAlignment="1"/>
    <xf numFmtId="0" fontId="0" fillId="0" borderId="22" xfId="0" applyFont="1" applyBorder="1" applyAlignment="1"/>
    <xf numFmtId="0" fontId="9" fillId="0" borderId="23" xfId="0" applyFont="1" applyBorder="1" applyAlignment="1"/>
    <xf numFmtId="0" fontId="0" fillId="0" borderId="23" xfId="0" applyFont="1" applyBorder="1" applyAlignment="1"/>
    <xf numFmtId="0" fontId="9" fillId="0" borderId="24" xfId="0" applyFont="1" applyBorder="1" applyAlignment="1"/>
    <xf numFmtId="0" fontId="0" fillId="0" borderId="24" xfId="0" applyFont="1" applyBorder="1" applyAlignment="1"/>
    <xf numFmtId="0" fontId="0" fillId="0" borderId="25" xfId="0" applyFont="1" applyBorder="1" applyAlignment="1"/>
    <xf numFmtId="0" fontId="0" fillId="0" borderId="15" xfId="0" applyFont="1" applyBorder="1" applyAlignment="1"/>
    <xf numFmtId="0" fontId="0" fillId="0" borderId="26" xfId="0" applyFont="1" applyBorder="1" applyAlignment="1"/>
    <xf numFmtId="0" fontId="0" fillId="0" borderId="21" xfId="0" applyFont="1" applyBorder="1" applyAlignment="1"/>
    <xf numFmtId="0" fontId="4" fillId="3" borderId="31" xfId="0" applyFont="1" applyFill="1" applyBorder="1" applyAlignment="1"/>
    <xf numFmtId="0" fontId="0" fillId="0" borderId="13" xfId="0" applyFont="1" applyBorder="1" applyAlignment="1"/>
    <xf numFmtId="0" fontId="4" fillId="3" borderId="16" xfId="0" applyFont="1" applyFill="1" applyBorder="1" applyAlignment="1"/>
    <xf numFmtId="0" fontId="0" fillId="0" borderId="27" xfId="0" applyFont="1" applyBorder="1" applyAlignment="1"/>
    <xf numFmtId="0" fontId="0" fillId="0" borderId="28" xfId="0" applyFont="1" applyBorder="1" applyAlignment="1"/>
    <xf numFmtId="0" fontId="9" fillId="0" borderId="29" xfId="0" applyFont="1" applyBorder="1" applyAlignment="1"/>
    <xf numFmtId="0" fontId="0" fillId="0" borderId="29" xfId="0" applyFont="1" applyBorder="1" applyAlignment="1"/>
    <xf numFmtId="0" fontId="15" fillId="0" borderId="32" xfId="0" applyFont="1" applyBorder="1" applyAlignment="1">
      <alignment horizontal="center"/>
    </xf>
    <xf numFmtId="0" fontId="0" fillId="0" borderId="33" xfId="0" applyBorder="1"/>
    <xf numFmtId="0" fontId="16" fillId="0" borderId="33" xfId="0" applyFont="1" applyBorder="1"/>
    <xf numFmtId="0" fontId="15" fillId="0" borderId="33" xfId="0" applyFont="1" applyBorder="1" applyAlignment="1">
      <alignment horizontal="center"/>
    </xf>
    <xf numFmtId="0" fontId="16" fillId="0" borderId="34" xfId="0" applyFont="1" applyBorder="1"/>
    <xf numFmtId="0" fontId="8" fillId="0" borderId="34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3" borderId="35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17" fillId="4" borderId="41" xfId="0" applyFont="1" applyFill="1" applyBorder="1" applyAlignment="1">
      <alignment horizontal="center" vertical="center" wrapText="1"/>
    </xf>
    <xf numFmtId="14" fontId="17" fillId="4" borderId="42" xfId="0" applyNumberFormat="1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18" fillId="4" borderId="42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A29" sqref="A29"/>
    </sheetView>
  </sheetViews>
  <sheetFormatPr defaultRowHeight="12.75" x14ac:dyDescent="0.2"/>
  <cols>
    <col min="1" max="1" width="28.7109375" customWidth="1"/>
    <col min="2" max="2" width="15" customWidth="1"/>
    <col min="3" max="3" width="14.5703125" customWidth="1"/>
    <col min="4" max="4" width="16" customWidth="1"/>
    <col min="5" max="5" width="16.140625" customWidth="1"/>
    <col min="6" max="6" width="20.5703125" customWidth="1"/>
    <col min="7" max="7" width="17.140625" customWidth="1"/>
    <col min="8" max="8" width="23.28515625" bestFit="1" customWidth="1"/>
    <col min="9" max="9" width="18.42578125" customWidth="1"/>
  </cols>
  <sheetData>
    <row r="1" spans="1:9" ht="18.75" thickBot="1" x14ac:dyDescent="0.25">
      <c r="A1" s="56" t="s">
        <v>20</v>
      </c>
      <c r="B1" s="57"/>
      <c r="C1" s="57"/>
      <c r="D1" s="57"/>
      <c r="E1" s="57"/>
      <c r="F1" s="57"/>
      <c r="G1" s="57"/>
      <c r="H1" s="57"/>
      <c r="I1" s="58"/>
    </row>
    <row r="2" spans="1:9" ht="19.5" customHeight="1" thickBot="1" x14ac:dyDescent="0.3">
      <c r="A2" s="53" t="s">
        <v>21</v>
      </c>
      <c r="B2" s="54"/>
      <c r="C2" s="54"/>
      <c r="D2" s="54"/>
      <c r="E2" s="54"/>
      <c r="F2" s="54"/>
      <c r="G2" s="54"/>
      <c r="H2" s="55"/>
    </row>
    <row r="3" spans="1:9" ht="64.5" thickBot="1" x14ac:dyDescent="0.25">
      <c r="A3" s="68" t="s">
        <v>17</v>
      </c>
      <c r="B3" s="69" t="s">
        <v>10</v>
      </c>
      <c r="C3" s="70" t="s">
        <v>11</v>
      </c>
      <c r="D3" s="70" t="s">
        <v>16</v>
      </c>
      <c r="E3" s="71" t="s">
        <v>15</v>
      </c>
      <c r="F3" s="72" t="s">
        <v>19</v>
      </c>
      <c r="G3" s="73" t="s">
        <v>18</v>
      </c>
      <c r="H3" s="73" t="s">
        <v>27</v>
      </c>
      <c r="I3" s="74" t="s">
        <v>26</v>
      </c>
    </row>
    <row r="4" spans="1:9" ht="15.75" x14ac:dyDescent="0.2">
      <c r="A4" s="75" t="s">
        <v>44</v>
      </c>
      <c r="B4" s="76" t="s">
        <v>44</v>
      </c>
      <c r="C4" s="76" t="s">
        <v>44</v>
      </c>
      <c r="D4" s="76" t="s">
        <v>44</v>
      </c>
      <c r="E4" s="76" t="s">
        <v>44</v>
      </c>
      <c r="F4" s="76" t="s">
        <v>44</v>
      </c>
      <c r="G4" s="76" t="s">
        <v>44</v>
      </c>
      <c r="H4" s="76" t="s">
        <v>44</v>
      </c>
      <c r="I4" s="77" t="s">
        <v>44</v>
      </c>
    </row>
    <row r="5" spans="1:9" ht="30.75" thickBot="1" x14ac:dyDescent="0.25">
      <c r="A5" s="78">
        <v>1</v>
      </c>
      <c r="B5" s="79">
        <v>43363</v>
      </c>
      <c r="C5" s="79"/>
      <c r="D5" s="80">
        <v>14</v>
      </c>
      <c r="E5" s="80" t="s">
        <v>24</v>
      </c>
      <c r="F5" s="80" t="s">
        <v>25</v>
      </c>
      <c r="G5" s="81">
        <v>10</v>
      </c>
      <c r="H5" s="81">
        <v>9</v>
      </c>
      <c r="I5" s="82">
        <v>5</v>
      </c>
    </row>
    <row r="6" spans="1:9" ht="15" x14ac:dyDescent="0.25">
      <c r="A6" s="44"/>
      <c r="B6" s="37"/>
      <c r="C6" s="37"/>
      <c r="D6" s="37"/>
      <c r="E6" s="37"/>
      <c r="F6" s="45"/>
      <c r="G6" s="46"/>
      <c r="H6" s="46"/>
      <c r="I6" s="47"/>
    </row>
    <row r="7" spans="1:9" x14ac:dyDescent="0.2">
      <c r="A7" s="19"/>
      <c r="B7" s="32"/>
      <c r="C7" s="32"/>
      <c r="D7" s="32"/>
      <c r="E7" s="32"/>
      <c r="F7" s="38"/>
      <c r="G7" s="34"/>
      <c r="H7" s="34"/>
      <c r="I7" s="34"/>
    </row>
    <row r="8" spans="1:9" x14ac:dyDescent="0.2">
      <c r="A8" s="19"/>
      <c r="B8" s="32"/>
      <c r="C8" s="32"/>
      <c r="D8" s="32"/>
      <c r="E8" s="32"/>
      <c r="F8" s="38"/>
      <c r="G8" s="34"/>
      <c r="H8" s="34"/>
      <c r="I8" s="34"/>
    </row>
    <row r="9" spans="1:9" ht="15" x14ac:dyDescent="0.25">
      <c r="A9" s="19"/>
      <c r="B9" s="32"/>
      <c r="C9" s="32"/>
      <c r="D9" s="32"/>
      <c r="E9" s="32"/>
      <c r="F9" s="38"/>
      <c r="G9" s="33"/>
      <c r="H9" s="33"/>
      <c r="I9" s="34"/>
    </row>
    <row r="10" spans="1:9" x14ac:dyDescent="0.2">
      <c r="A10" s="19"/>
      <c r="B10" s="32"/>
      <c r="C10" s="32"/>
      <c r="D10" s="32"/>
      <c r="E10" s="32"/>
      <c r="F10" s="38"/>
      <c r="G10" s="34"/>
      <c r="H10" s="34"/>
      <c r="I10" s="34"/>
    </row>
    <row r="11" spans="1:9" ht="15" x14ac:dyDescent="0.25">
      <c r="A11" s="19"/>
      <c r="B11" s="32"/>
      <c r="C11" s="32"/>
      <c r="D11" s="32"/>
      <c r="E11" s="32"/>
      <c r="F11" s="38"/>
      <c r="G11" s="33"/>
      <c r="H11" s="33"/>
      <c r="I11" s="34"/>
    </row>
    <row r="12" spans="1:9" ht="15" x14ac:dyDescent="0.25">
      <c r="A12" s="19"/>
      <c r="B12" s="32"/>
      <c r="C12" s="32"/>
      <c r="D12" s="32"/>
      <c r="E12" s="32"/>
      <c r="F12" s="38"/>
      <c r="G12" s="33"/>
      <c r="H12" s="33"/>
      <c r="I12" s="34"/>
    </row>
    <row r="13" spans="1:9" ht="15" x14ac:dyDescent="0.25">
      <c r="A13" s="19"/>
      <c r="B13" s="32"/>
      <c r="C13" s="32"/>
      <c r="D13" s="32"/>
      <c r="E13" s="32"/>
      <c r="F13" s="38"/>
      <c r="G13" s="33"/>
      <c r="H13" s="33"/>
      <c r="I13" s="34"/>
    </row>
    <row r="14" spans="1:9" ht="15" x14ac:dyDescent="0.25">
      <c r="A14" s="19"/>
      <c r="B14" s="32"/>
      <c r="C14" s="32"/>
      <c r="D14" s="32"/>
      <c r="E14" s="32"/>
      <c r="F14" s="38"/>
      <c r="G14" s="33"/>
      <c r="H14" s="33"/>
      <c r="I14" s="34"/>
    </row>
    <row r="15" spans="1:9" x14ac:dyDescent="0.2">
      <c r="A15" s="19"/>
      <c r="B15" s="32"/>
      <c r="C15" s="32"/>
      <c r="D15" s="32"/>
      <c r="E15" s="32"/>
      <c r="F15" s="38"/>
      <c r="G15" s="34"/>
      <c r="H15" s="34"/>
      <c r="I15" s="34"/>
    </row>
    <row r="16" spans="1:9" x14ac:dyDescent="0.2">
      <c r="A16" s="19"/>
      <c r="B16" s="32"/>
      <c r="C16" s="32"/>
      <c r="D16" s="32"/>
      <c r="E16" s="32"/>
      <c r="F16" s="38"/>
      <c r="G16" s="34"/>
      <c r="H16" s="34"/>
      <c r="I16" s="34"/>
    </row>
    <row r="17" spans="1:9" ht="15" x14ac:dyDescent="0.25">
      <c r="A17" s="19"/>
      <c r="B17" s="32"/>
      <c r="C17" s="32"/>
      <c r="D17" s="31"/>
      <c r="E17" s="32"/>
      <c r="F17" s="38"/>
      <c r="G17" s="34"/>
      <c r="H17" s="34"/>
      <c r="I17" s="34"/>
    </row>
    <row r="18" spans="1:9" ht="15" x14ac:dyDescent="0.25">
      <c r="A18" s="19"/>
      <c r="B18" s="32"/>
      <c r="C18" s="32"/>
      <c r="D18" s="32"/>
      <c r="E18" s="32"/>
      <c r="F18" s="38"/>
      <c r="G18" s="33"/>
      <c r="H18" s="33"/>
      <c r="I18" s="34"/>
    </row>
    <row r="19" spans="1:9" ht="15" x14ac:dyDescent="0.25">
      <c r="A19" s="19"/>
      <c r="B19" s="32"/>
      <c r="C19" s="32"/>
      <c r="D19" s="32"/>
      <c r="E19" s="32"/>
      <c r="F19" s="38"/>
      <c r="G19" s="33"/>
      <c r="H19" s="33"/>
      <c r="I19" s="34"/>
    </row>
    <row r="20" spans="1:9" ht="15.75" thickBot="1" x14ac:dyDescent="0.3">
      <c r="A20" s="21"/>
      <c r="B20" s="39"/>
      <c r="C20" s="39"/>
      <c r="D20" s="39"/>
      <c r="E20" s="39"/>
      <c r="F20" s="40"/>
      <c r="G20" s="35"/>
      <c r="H20" s="35"/>
      <c r="I20" s="36"/>
    </row>
    <row r="21" spans="1:9" x14ac:dyDescent="0.2">
      <c r="A21" s="41" t="s">
        <v>22</v>
      </c>
      <c r="B21" s="42">
        <f>SUM(H5:H20)</f>
        <v>9</v>
      </c>
    </row>
    <row r="22" spans="1:9" ht="13.5" thickBot="1" x14ac:dyDescent="0.25">
      <c r="A22" s="43" t="s">
        <v>23</v>
      </c>
      <c r="B22" s="40">
        <f>SUM(I5:I20)</f>
        <v>5</v>
      </c>
    </row>
  </sheetData>
  <mergeCells count="2">
    <mergeCell ref="B2:H2"/>
    <mergeCell ref="A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01"/>
  <sheetViews>
    <sheetView workbookViewId="0">
      <pane ySplit="1" topLeftCell="A2" activePane="bottomLeft" state="frozen"/>
      <selection pane="bottomLeft" activeCell="G27" sqref="G27"/>
    </sheetView>
  </sheetViews>
  <sheetFormatPr defaultColWidth="14.42578125" defaultRowHeight="15" customHeight="1" x14ac:dyDescent="0.2"/>
  <cols>
    <col min="2" max="5" width="14.42578125" customWidth="1"/>
    <col min="6" max="6" width="16.42578125" customWidth="1"/>
    <col min="7" max="9" width="14.42578125" customWidth="1"/>
    <col min="10" max="10" width="14.42578125" hidden="1" customWidth="1"/>
    <col min="11" max="11" width="14.42578125" customWidth="1"/>
    <col min="12" max="12" width="17.85546875" style="8" customWidth="1"/>
  </cols>
  <sheetData>
    <row r="1" spans="1:12" ht="15.75" customHeight="1" thickBot="1" x14ac:dyDescent="0.3">
      <c r="A1" s="65" t="s">
        <v>14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87.75" customHeight="1" x14ac:dyDescent="0.2">
      <c r="A2" s="14" t="s">
        <v>8</v>
      </c>
      <c r="B2" s="30" t="s">
        <v>10</v>
      </c>
      <c r="C2" s="16" t="s">
        <v>11</v>
      </c>
      <c r="D2" s="16" t="s">
        <v>9</v>
      </c>
      <c r="E2" s="16" t="s">
        <v>12</v>
      </c>
      <c r="F2" s="15" t="s">
        <v>0</v>
      </c>
      <c r="G2" s="15" t="s">
        <v>1</v>
      </c>
      <c r="H2" s="15" t="s">
        <v>2</v>
      </c>
      <c r="I2" s="16" t="s">
        <v>5</v>
      </c>
      <c r="J2" s="15" t="s">
        <v>3</v>
      </c>
      <c r="K2" s="17" t="s">
        <v>4</v>
      </c>
      <c r="L2" s="18" t="s">
        <v>13</v>
      </c>
    </row>
    <row r="3" spans="1:12" ht="15.75" customHeight="1" x14ac:dyDescent="0.2">
      <c r="A3" s="19"/>
      <c r="B3" s="10"/>
      <c r="C3" s="10"/>
      <c r="D3" s="10"/>
      <c r="E3" s="10"/>
      <c r="F3" s="1"/>
      <c r="G3" s="2">
        <v>30</v>
      </c>
      <c r="H3" s="2">
        <v>31</v>
      </c>
      <c r="I3" s="6">
        <f>G3-H3</f>
        <v>-1</v>
      </c>
      <c r="J3" s="9">
        <f>((H3-G3)/G3)*100</f>
        <v>3.3333333333333335</v>
      </c>
      <c r="K3" s="7" t="str">
        <f>IF(J3&gt;=20,"Yes","No")</f>
        <v>No</v>
      </c>
      <c r="L3" s="20">
        <f>IF(K3="yes",1,0)</f>
        <v>0</v>
      </c>
    </row>
    <row r="4" spans="1:12" ht="15.75" customHeight="1" x14ac:dyDescent="0.2">
      <c r="A4" s="19"/>
      <c r="B4" s="11"/>
      <c r="C4" s="11"/>
      <c r="D4" s="11"/>
      <c r="E4" s="11"/>
      <c r="F4" s="4"/>
      <c r="G4" s="5">
        <v>30</v>
      </c>
      <c r="H4" s="5">
        <v>50</v>
      </c>
      <c r="I4" s="6">
        <f t="shared" ref="I4:I23" si="0">G4-H4</f>
        <v>-20</v>
      </c>
      <c r="J4" s="9">
        <f t="shared" ref="J4:J23" si="1">((H4-G4)/G4)*100</f>
        <v>66.666666666666657</v>
      </c>
      <c r="K4" s="7" t="str">
        <f t="shared" ref="K4:K23" si="2">IF(J4&gt;=20,"Yes","No")</f>
        <v>Yes</v>
      </c>
      <c r="L4" s="20">
        <f t="shared" ref="L4:L23" si="3">IF(K4="yes",1,0)</f>
        <v>1</v>
      </c>
    </row>
    <row r="5" spans="1:12" ht="15.75" customHeight="1" x14ac:dyDescent="0.2">
      <c r="A5" s="19"/>
      <c r="B5" s="12"/>
      <c r="C5" s="12"/>
      <c r="D5" s="12"/>
      <c r="E5" s="12"/>
      <c r="F5" s="4"/>
      <c r="G5" s="4">
        <v>30</v>
      </c>
      <c r="H5" s="4">
        <v>50</v>
      </c>
      <c r="I5" s="6">
        <f t="shared" si="0"/>
        <v>-20</v>
      </c>
      <c r="J5" s="9">
        <f t="shared" si="1"/>
        <v>66.666666666666657</v>
      </c>
      <c r="K5" s="7" t="str">
        <f t="shared" si="2"/>
        <v>Yes</v>
      </c>
      <c r="L5" s="20">
        <f t="shared" si="3"/>
        <v>1</v>
      </c>
    </row>
    <row r="6" spans="1:12" ht="15.75" customHeight="1" x14ac:dyDescent="0.2">
      <c r="A6" s="19"/>
      <c r="B6" s="13"/>
      <c r="C6" s="13"/>
      <c r="D6" s="13"/>
      <c r="E6" s="13"/>
      <c r="F6" s="4"/>
      <c r="G6" s="4">
        <v>24</v>
      </c>
      <c r="H6" s="4">
        <v>28</v>
      </c>
      <c r="I6" s="6">
        <f t="shared" si="0"/>
        <v>-4</v>
      </c>
      <c r="J6" s="9">
        <f t="shared" si="1"/>
        <v>16.666666666666664</v>
      </c>
      <c r="K6" s="7" t="str">
        <f t="shared" si="2"/>
        <v>No</v>
      </c>
      <c r="L6" s="20">
        <f t="shared" si="3"/>
        <v>0</v>
      </c>
    </row>
    <row r="7" spans="1:12" ht="15.75" customHeight="1" x14ac:dyDescent="0.2">
      <c r="A7" s="19"/>
      <c r="B7" s="13"/>
      <c r="C7" s="13"/>
      <c r="D7" s="13"/>
      <c r="E7" s="13"/>
      <c r="F7" s="4"/>
      <c r="G7" s="4">
        <v>19</v>
      </c>
      <c r="H7" s="4">
        <v>30</v>
      </c>
      <c r="I7" s="6">
        <f t="shared" si="0"/>
        <v>-11</v>
      </c>
      <c r="J7" s="9">
        <f t="shared" si="1"/>
        <v>57.894736842105267</v>
      </c>
      <c r="K7" s="7" t="str">
        <f t="shared" si="2"/>
        <v>Yes</v>
      </c>
      <c r="L7" s="20">
        <f t="shared" si="3"/>
        <v>1</v>
      </c>
    </row>
    <row r="8" spans="1:12" ht="15.75" customHeight="1" x14ac:dyDescent="0.2">
      <c r="A8" s="19"/>
      <c r="B8" s="13"/>
      <c r="C8" s="13"/>
      <c r="D8" s="13"/>
      <c r="E8" s="13"/>
      <c r="F8" s="4"/>
      <c r="G8" s="4">
        <v>18</v>
      </c>
      <c r="H8" s="4">
        <v>50</v>
      </c>
      <c r="I8" s="6">
        <f t="shared" si="0"/>
        <v>-32</v>
      </c>
      <c r="J8" s="9">
        <f t="shared" si="1"/>
        <v>177.77777777777777</v>
      </c>
      <c r="K8" s="7" t="str">
        <f t="shared" si="2"/>
        <v>Yes</v>
      </c>
      <c r="L8" s="20">
        <f t="shared" si="3"/>
        <v>1</v>
      </c>
    </row>
    <row r="9" spans="1:12" ht="15.75" customHeight="1" x14ac:dyDescent="0.2">
      <c r="A9" s="19"/>
      <c r="B9" s="13"/>
      <c r="C9" s="13"/>
      <c r="D9" s="13"/>
      <c r="E9" s="13"/>
      <c r="F9" s="4"/>
      <c r="G9" s="4">
        <v>20</v>
      </c>
      <c r="H9" s="4">
        <v>20</v>
      </c>
      <c r="I9" s="6">
        <f t="shared" si="0"/>
        <v>0</v>
      </c>
      <c r="J9" s="9">
        <f t="shared" si="1"/>
        <v>0</v>
      </c>
      <c r="K9" s="7" t="str">
        <f t="shared" si="2"/>
        <v>No</v>
      </c>
      <c r="L9" s="20">
        <f t="shared" si="3"/>
        <v>0</v>
      </c>
    </row>
    <row r="10" spans="1:12" ht="15.75" customHeight="1" x14ac:dyDescent="0.2">
      <c r="A10" s="19"/>
      <c r="B10" s="13"/>
      <c r="C10" s="13"/>
      <c r="D10" s="13"/>
      <c r="E10" s="13"/>
      <c r="F10" s="4"/>
      <c r="G10" s="4">
        <v>25</v>
      </c>
      <c r="H10" s="4">
        <v>30</v>
      </c>
      <c r="I10" s="6">
        <f t="shared" si="0"/>
        <v>-5</v>
      </c>
      <c r="J10" s="9">
        <f t="shared" si="1"/>
        <v>20</v>
      </c>
      <c r="K10" s="7" t="str">
        <f t="shared" si="2"/>
        <v>Yes</v>
      </c>
      <c r="L10" s="20">
        <f t="shared" si="3"/>
        <v>1</v>
      </c>
    </row>
    <row r="11" spans="1:12" ht="15.75" customHeight="1" x14ac:dyDescent="0.2">
      <c r="A11" s="19"/>
      <c r="B11" s="13"/>
      <c r="C11" s="13"/>
      <c r="D11" s="13"/>
      <c r="E11" s="13"/>
      <c r="F11" s="4"/>
      <c r="G11" s="4">
        <v>14</v>
      </c>
      <c r="H11" s="4">
        <v>35</v>
      </c>
      <c r="I11" s="6">
        <f t="shared" si="0"/>
        <v>-21</v>
      </c>
      <c r="J11" s="9">
        <f t="shared" si="1"/>
        <v>150</v>
      </c>
      <c r="K11" s="7" t="str">
        <f t="shared" si="2"/>
        <v>Yes</v>
      </c>
      <c r="L11" s="20">
        <f t="shared" si="3"/>
        <v>1</v>
      </c>
    </row>
    <row r="12" spans="1:12" ht="15.75" customHeight="1" x14ac:dyDescent="0.2">
      <c r="A12" s="19"/>
      <c r="B12" s="13"/>
      <c r="C12" s="13"/>
      <c r="D12" s="13"/>
      <c r="E12" s="13"/>
      <c r="F12" s="4"/>
      <c r="G12" s="4">
        <v>20</v>
      </c>
      <c r="H12" s="4">
        <v>40</v>
      </c>
      <c r="I12" s="6">
        <f t="shared" si="0"/>
        <v>-20</v>
      </c>
      <c r="J12" s="9">
        <f t="shared" si="1"/>
        <v>100</v>
      </c>
      <c r="K12" s="7" t="str">
        <f t="shared" si="2"/>
        <v>Yes</v>
      </c>
      <c r="L12" s="20">
        <f t="shared" si="3"/>
        <v>1</v>
      </c>
    </row>
    <row r="13" spans="1:12" ht="15.75" customHeight="1" x14ac:dyDescent="0.2">
      <c r="A13" s="19"/>
      <c r="B13" s="11"/>
      <c r="C13" s="11"/>
      <c r="D13" s="11"/>
      <c r="E13" s="11"/>
      <c r="F13" s="4"/>
      <c r="G13" s="4">
        <v>33</v>
      </c>
      <c r="H13" s="4">
        <v>55</v>
      </c>
      <c r="I13" s="6">
        <f t="shared" si="0"/>
        <v>-22</v>
      </c>
      <c r="J13" s="9">
        <f t="shared" si="1"/>
        <v>66.666666666666657</v>
      </c>
      <c r="K13" s="7" t="str">
        <f t="shared" si="2"/>
        <v>Yes</v>
      </c>
      <c r="L13" s="20">
        <f t="shared" si="3"/>
        <v>1</v>
      </c>
    </row>
    <row r="14" spans="1:12" ht="15.75" customHeight="1" x14ac:dyDescent="0.2">
      <c r="A14" s="19"/>
      <c r="B14" s="13"/>
      <c r="C14" s="13"/>
      <c r="D14" s="13"/>
      <c r="E14" s="13"/>
      <c r="F14" s="4"/>
      <c r="G14" s="4">
        <v>35</v>
      </c>
      <c r="H14" s="4">
        <v>40</v>
      </c>
      <c r="I14" s="6">
        <f t="shared" si="0"/>
        <v>-5</v>
      </c>
      <c r="J14" s="9">
        <f t="shared" si="1"/>
        <v>14.285714285714285</v>
      </c>
      <c r="K14" s="7" t="str">
        <f t="shared" si="2"/>
        <v>No</v>
      </c>
      <c r="L14" s="20">
        <f t="shared" si="3"/>
        <v>0</v>
      </c>
    </row>
    <row r="15" spans="1:12" ht="15.75" customHeight="1" x14ac:dyDescent="0.2">
      <c r="A15" s="19"/>
      <c r="B15" s="13"/>
      <c r="C15" s="13"/>
      <c r="D15" s="13"/>
      <c r="E15" s="13"/>
      <c r="F15" s="4"/>
      <c r="G15" s="4">
        <v>18</v>
      </c>
      <c r="H15" s="4">
        <v>25</v>
      </c>
      <c r="I15" s="6">
        <f t="shared" si="0"/>
        <v>-7</v>
      </c>
      <c r="J15" s="9">
        <f t="shared" si="1"/>
        <v>38.888888888888893</v>
      </c>
      <c r="K15" s="7" t="str">
        <f t="shared" si="2"/>
        <v>Yes</v>
      </c>
      <c r="L15" s="20">
        <f t="shared" si="3"/>
        <v>1</v>
      </c>
    </row>
    <row r="16" spans="1:12" ht="15.75" customHeight="1" x14ac:dyDescent="0.2">
      <c r="A16" s="19"/>
      <c r="B16" s="13"/>
      <c r="C16" s="13"/>
      <c r="D16" s="13"/>
      <c r="E16" s="13"/>
      <c r="F16" s="4"/>
      <c r="G16" s="4">
        <v>20</v>
      </c>
      <c r="H16" s="4">
        <v>14</v>
      </c>
      <c r="I16" s="6">
        <f t="shared" si="0"/>
        <v>6</v>
      </c>
      <c r="J16" s="9">
        <f t="shared" si="1"/>
        <v>-30</v>
      </c>
      <c r="K16" s="7" t="str">
        <f t="shared" si="2"/>
        <v>No</v>
      </c>
      <c r="L16" s="20">
        <f t="shared" si="3"/>
        <v>0</v>
      </c>
    </row>
    <row r="17" spans="1:12" ht="15.75" customHeight="1" x14ac:dyDescent="0.2">
      <c r="A17" s="19"/>
      <c r="B17" s="13"/>
      <c r="C17" s="13"/>
      <c r="D17" s="13"/>
      <c r="E17" s="13"/>
      <c r="F17" s="4"/>
      <c r="G17" s="4">
        <v>18</v>
      </c>
      <c r="H17" s="4">
        <v>28</v>
      </c>
      <c r="I17" s="6">
        <f t="shared" si="0"/>
        <v>-10</v>
      </c>
      <c r="J17" s="9">
        <f t="shared" si="1"/>
        <v>55.555555555555557</v>
      </c>
      <c r="K17" s="7" t="str">
        <f t="shared" si="2"/>
        <v>Yes</v>
      </c>
      <c r="L17" s="20">
        <f t="shared" si="3"/>
        <v>1</v>
      </c>
    </row>
    <row r="18" spans="1:12" ht="15.75" customHeight="1" x14ac:dyDescent="0.2">
      <c r="A18" s="19"/>
      <c r="B18" s="13"/>
      <c r="C18" s="13"/>
      <c r="D18" s="13"/>
      <c r="E18" s="13"/>
      <c r="F18" s="4"/>
      <c r="G18" s="4">
        <v>40</v>
      </c>
      <c r="H18" s="4">
        <v>50</v>
      </c>
      <c r="I18" s="6">
        <f t="shared" si="0"/>
        <v>-10</v>
      </c>
      <c r="J18" s="9">
        <f t="shared" si="1"/>
        <v>25</v>
      </c>
      <c r="K18" s="7" t="str">
        <f t="shared" si="2"/>
        <v>Yes</v>
      </c>
      <c r="L18" s="20">
        <f t="shared" si="3"/>
        <v>1</v>
      </c>
    </row>
    <row r="19" spans="1:12" ht="15.75" customHeight="1" x14ac:dyDescent="0.2">
      <c r="A19" s="19"/>
      <c r="B19" s="13"/>
      <c r="C19" s="13"/>
      <c r="D19" s="13"/>
      <c r="E19" s="13"/>
      <c r="F19" s="4"/>
      <c r="G19" s="4">
        <v>45</v>
      </c>
      <c r="H19" s="4">
        <v>50</v>
      </c>
      <c r="I19" s="6">
        <f t="shared" si="0"/>
        <v>-5</v>
      </c>
      <c r="J19" s="9">
        <f t="shared" si="1"/>
        <v>11.111111111111111</v>
      </c>
      <c r="K19" s="7" t="str">
        <f t="shared" si="2"/>
        <v>No</v>
      </c>
      <c r="L19" s="20">
        <f t="shared" si="3"/>
        <v>0</v>
      </c>
    </row>
    <row r="20" spans="1:12" ht="15.75" customHeight="1" x14ac:dyDescent="0.2">
      <c r="A20" s="19"/>
      <c r="B20" s="13"/>
      <c r="C20" s="13"/>
      <c r="D20" s="13"/>
      <c r="E20" s="13"/>
      <c r="F20" s="4"/>
      <c r="G20" s="4">
        <v>40</v>
      </c>
      <c r="H20" s="4">
        <v>55</v>
      </c>
      <c r="I20" s="6">
        <f t="shared" si="0"/>
        <v>-15</v>
      </c>
      <c r="J20" s="9">
        <f t="shared" si="1"/>
        <v>37.5</v>
      </c>
      <c r="K20" s="7" t="str">
        <f t="shared" si="2"/>
        <v>Yes</v>
      </c>
      <c r="L20" s="20">
        <f t="shared" si="3"/>
        <v>1</v>
      </c>
    </row>
    <row r="21" spans="1:12" ht="15.75" customHeight="1" x14ac:dyDescent="0.2">
      <c r="A21" s="19"/>
      <c r="B21" s="13"/>
      <c r="C21" s="13"/>
      <c r="D21" s="13"/>
      <c r="E21" s="13"/>
      <c r="F21" s="4"/>
      <c r="G21" s="4">
        <v>41</v>
      </c>
      <c r="H21" s="4">
        <v>46</v>
      </c>
      <c r="I21" s="6">
        <f t="shared" si="0"/>
        <v>-5</v>
      </c>
      <c r="J21" s="9">
        <f t="shared" si="1"/>
        <v>12.195121951219512</v>
      </c>
      <c r="K21" s="7" t="str">
        <f t="shared" si="2"/>
        <v>No</v>
      </c>
      <c r="L21" s="20">
        <f t="shared" si="3"/>
        <v>0</v>
      </c>
    </row>
    <row r="22" spans="1:12" ht="15.75" customHeight="1" x14ac:dyDescent="0.2">
      <c r="A22" s="19"/>
      <c r="B22" s="13"/>
      <c r="C22" s="13"/>
      <c r="D22" s="13"/>
      <c r="E22" s="13"/>
      <c r="F22" s="4"/>
      <c r="G22" s="4">
        <v>14</v>
      </c>
      <c r="H22" s="4">
        <v>20</v>
      </c>
      <c r="I22" s="6">
        <f t="shared" si="0"/>
        <v>-6</v>
      </c>
      <c r="J22" s="9">
        <f t="shared" si="1"/>
        <v>42.857142857142854</v>
      </c>
      <c r="K22" s="7" t="str">
        <f t="shared" si="2"/>
        <v>Yes</v>
      </c>
      <c r="L22" s="20">
        <f t="shared" si="3"/>
        <v>1</v>
      </c>
    </row>
    <row r="23" spans="1:12" ht="13.5" thickBot="1" x14ac:dyDescent="0.25">
      <c r="A23" s="21"/>
      <c r="B23" s="22"/>
      <c r="C23" s="22"/>
      <c r="D23" s="22"/>
      <c r="E23" s="22"/>
      <c r="F23" s="23"/>
      <c r="G23" s="23">
        <v>10</v>
      </c>
      <c r="H23" s="23">
        <v>20</v>
      </c>
      <c r="I23" s="24">
        <f t="shared" si="0"/>
        <v>-10</v>
      </c>
      <c r="J23" s="25">
        <f t="shared" si="1"/>
        <v>100</v>
      </c>
      <c r="K23" s="26" t="str">
        <f t="shared" si="2"/>
        <v>Yes</v>
      </c>
      <c r="L23" s="27">
        <f t="shared" si="3"/>
        <v>1</v>
      </c>
    </row>
    <row r="24" spans="1:12" ht="21" thickBot="1" x14ac:dyDescent="0.35">
      <c r="A24" s="59" t="s">
        <v>7</v>
      </c>
      <c r="B24" s="60"/>
      <c r="C24" s="60"/>
      <c r="D24" s="60"/>
      <c r="E24" s="60"/>
      <c r="F24" s="60"/>
      <c r="G24" s="60"/>
      <c r="H24" s="60"/>
      <c r="I24" s="60"/>
      <c r="J24" s="60"/>
      <c r="K24" s="61"/>
      <c r="L24" s="28">
        <f>+COUNT(L3:L23)</f>
        <v>21</v>
      </c>
    </row>
    <row r="25" spans="1:12" ht="21" thickBot="1" x14ac:dyDescent="0.35">
      <c r="A25" s="62" t="s">
        <v>6</v>
      </c>
      <c r="B25" s="63"/>
      <c r="C25" s="63"/>
      <c r="D25" s="63"/>
      <c r="E25" s="63"/>
      <c r="F25" s="63"/>
      <c r="G25" s="63"/>
      <c r="H25" s="63"/>
      <c r="I25" s="63"/>
      <c r="J25" s="63"/>
      <c r="K25" s="64"/>
      <c r="L25" s="29">
        <f>SUM(L3:L23)</f>
        <v>14</v>
      </c>
    </row>
    <row r="26" spans="1:12" ht="15.75" customHeight="1" x14ac:dyDescent="0.2"/>
    <row r="27" spans="1:12" ht="15.75" customHeight="1" x14ac:dyDescent="0.2"/>
    <row r="28" spans="1:12" ht="15.75" customHeight="1" x14ac:dyDescent="0.2"/>
    <row r="29" spans="1:12" ht="15.75" customHeight="1" x14ac:dyDescent="0.2"/>
    <row r="30" spans="1:12" ht="15.75" customHeight="1" x14ac:dyDescent="0.2">
      <c r="B30" s="3"/>
      <c r="C30" s="3"/>
      <c r="D30" s="3"/>
      <c r="E30" s="3"/>
    </row>
    <row r="31" spans="1:12" ht="15.75" customHeight="1" x14ac:dyDescent="0.2"/>
    <row r="32" spans="1:1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3">
    <mergeCell ref="A24:K24"/>
    <mergeCell ref="A25:K25"/>
    <mergeCell ref="A1:L1"/>
  </mergeCells>
  <conditionalFormatting sqref="A1">
    <cfRule type="notContainsBlanks" dxfId="2" priority="1">
      <formula>LEN(TRIM(A1))&gt;0</formula>
    </cfRule>
  </conditionalFormatting>
  <conditionalFormatting sqref="K3:K23">
    <cfRule type="containsText" dxfId="1" priority="2" operator="containsText" text="Yes">
      <formula>NOT(ISERROR(SEARCH(("Yes"),(K3))))</formula>
    </cfRule>
  </conditionalFormatting>
  <conditionalFormatting sqref="K3:K23">
    <cfRule type="containsText" dxfId="0" priority="3" operator="containsText" text="No">
      <formula>NOT(ISERROR(SEARCH(("No"),(K3))))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11" sqref="A11"/>
    </sheetView>
  </sheetViews>
  <sheetFormatPr defaultRowHeight="12.75" x14ac:dyDescent="0.2"/>
  <cols>
    <col min="1" max="1" width="164.5703125" bestFit="1" customWidth="1"/>
  </cols>
  <sheetData>
    <row r="1" spans="1:1" ht="18.75" x14ac:dyDescent="0.3">
      <c r="A1" s="48" t="s">
        <v>28</v>
      </c>
    </row>
    <row r="2" spans="1:1" x14ac:dyDescent="0.2">
      <c r="A2" s="49"/>
    </row>
    <row r="3" spans="1:1" ht="18.75" x14ac:dyDescent="0.3">
      <c r="A3" s="50" t="s">
        <v>29</v>
      </c>
    </row>
    <row r="4" spans="1:1" ht="18.75" x14ac:dyDescent="0.3">
      <c r="A4" s="50" t="s">
        <v>30</v>
      </c>
    </row>
    <row r="5" spans="1:1" ht="18.75" x14ac:dyDescent="0.3">
      <c r="A5" s="50" t="s">
        <v>31</v>
      </c>
    </row>
    <row r="6" spans="1:1" ht="18.75" x14ac:dyDescent="0.3">
      <c r="A6" s="50" t="s">
        <v>32</v>
      </c>
    </row>
    <row r="7" spans="1:1" ht="18.75" x14ac:dyDescent="0.3">
      <c r="A7" s="50" t="s">
        <v>33</v>
      </c>
    </row>
    <row r="8" spans="1:1" ht="18.75" x14ac:dyDescent="0.3">
      <c r="A8" s="50" t="s">
        <v>34</v>
      </c>
    </row>
    <row r="9" spans="1:1" ht="18.75" x14ac:dyDescent="0.3">
      <c r="A9" s="50" t="s">
        <v>35</v>
      </c>
    </row>
    <row r="10" spans="1:1" ht="18.75" x14ac:dyDescent="0.3">
      <c r="A10" s="50" t="s">
        <v>36</v>
      </c>
    </row>
    <row r="11" spans="1:1" ht="18.75" x14ac:dyDescent="0.3">
      <c r="A11" s="50" t="s">
        <v>37</v>
      </c>
    </row>
    <row r="12" spans="1:1" x14ac:dyDescent="0.2">
      <c r="A12" s="49"/>
    </row>
    <row r="13" spans="1:1" x14ac:dyDescent="0.2">
      <c r="A13" s="49"/>
    </row>
    <row r="14" spans="1:1" ht="18.75" x14ac:dyDescent="0.3">
      <c r="A14" s="51" t="s">
        <v>38</v>
      </c>
    </row>
    <row r="15" spans="1:1" ht="18.75" x14ac:dyDescent="0.3">
      <c r="A15" s="51"/>
    </row>
    <row r="16" spans="1:1" ht="18.75" x14ac:dyDescent="0.3">
      <c r="A16" s="50" t="s">
        <v>39</v>
      </c>
    </row>
    <row r="17" spans="1:1" ht="18.75" x14ac:dyDescent="0.3">
      <c r="A17" s="50" t="s">
        <v>40</v>
      </c>
    </row>
    <row r="18" spans="1:1" ht="18.75" x14ac:dyDescent="0.3">
      <c r="A18" s="50" t="s">
        <v>41</v>
      </c>
    </row>
    <row r="19" spans="1:1" ht="18.75" x14ac:dyDescent="0.3">
      <c r="A19" s="50" t="s">
        <v>42</v>
      </c>
    </row>
    <row r="20" spans="1:1" ht="19.5" thickBot="1" x14ac:dyDescent="0.35">
      <c r="A20" s="5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Roll-up</vt:lpstr>
      <vt:lpstr>Analysis</vt:lpstr>
      <vt:lpstr>Guidance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</dc:creator>
  <cp:lastModifiedBy>Brader, Robert (ESD)</cp:lastModifiedBy>
  <dcterms:created xsi:type="dcterms:W3CDTF">2018-08-07T00:03:36Z</dcterms:created>
  <dcterms:modified xsi:type="dcterms:W3CDTF">2019-06-14T16:44:18Z</dcterms:modified>
</cp:coreProperties>
</file>